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4B240D80-414F-4AA2-9C59-E869B510C5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OLE_LINK1" localSheetId="0">Лист2!$D$14</definedName>
    <definedName name="OLE_LINK13" localSheetId="0">Лист2!$A$17</definedName>
    <definedName name="OLE_LINK16" localSheetId="0">Лист2!$D$33</definedName>
    <definedName name="OLE_LINK20" localSheetId="0">Лист2!$D$48</definedName>
    <definedName name="OLE_LINK24" localSheetId="0">Лист2!$D$38</definedName>
    <definedName name="OLE_LINK4" localSheetId="0">Лист2!$E$13</definedName>
    <definedName name="OLE_LINK7" localSheetId="0">Лист2!$F$11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2" l="1"/>
  <c r="G20" i="2"/>
  <c r="G21" i="2"/>
  <c r="G22" i="2"/>
  <c r="G35" i="2"/>
  <c r="G33" i="2"/>
  <c r="G36" i="2"/>
  <c r="G37" i="2"/>
  <c r="G38" i="2"/>
  <c r="G43" i="2"/>
  <c r="G48" i="2"/>
  <c r="G50" i="2"/>
  <c r="G56" i="2"/>
  <c r="G58" i="2"/>
  <c r="G60" i="2"/>
  <c r="G64" i="2"/>
  <c r="G73" i="2"/>
  <c r="G115" i="2"/>
  <c r="C115" i="2" s="1"/>
  <c r="G117" i="2"/>
  <c r="C117" i="2" s="1"/>
  <c r="C116" i="2"/>
  <c r="C118" i="2"/>
  <c r="C119" i="2"/>
  <c r="C120" i="2"/>
  <c r="C123" i="2"/>
  <c r="C124" i="2"/>
  <c r="C122" i="2"/>
  <c r="G120" i="2"/>
  <c r="G17" i="2" l="1"/>
  <c r="G13" i="2"/>
  <c r="G14" i="2"/>
  <c r="G15" i="2"/>
  <c r="G11" i="2" l="1"/>
  <c r="C12" i="2"/>
  <c r="C34" i="2"/>
  <c r="E37" i="2"/>
  <c r="F37" i="2"/>
  <c r="F15" i="2" s="1"/>
  <c r="D37" i="2"/>
  <c r="E120" i="2"/>
  <c r="E117" i="2" s="1"/>
  <c r="E115" i="2" s="1"/>
  <c r="F120" i="2"/>
  <c r="F117" i="2" s="1"/>
  <c r="F115" i="2" s="1"/>
  <c r="D120" i="2"/>
  <c r="D117" i="2" s="1"/>
  <c r="C74" i="2"/>
  <c r="C75" i="2"/>
  <c r="C76" i="2"/>
  <c r="C77" i="2"/>
  <c r="C78" i="2"/>
  <c r="C79" i="2"/>
  <c r="C80" i="2"/>
  <c r="C81" i="2"/>
  <c r="E73" i="2"/>
  <c r="F73" i="2"/>
  <c r="D73" i="2"/>
  <c r="C73" i="2" s="1"/>
  <c r="C72" i="2"/>
  <c r="C65" i="2"/>
  <c r="C66" i="2"/>
  <c r="C67" i="2"/>
  <c r="C68" i="2"/>
  <c r="C69" i="2"/>
  <c r="C70" i="2"/>
  <c r="C71" i="2"/>
  <c r="E64" i="2"/>
  <c r="F64" i="2"/>
  <c r="D64" i="2"/>
  <c r="D58" i="2" s="1"/>
  <c r="E60" i="2"/>
  <c r="E58" i="2" s="1"/>
  <c r="E56" i="2" s="1"/>
  <c r="F60" i="2"/>
  <c r="D60" i="2"/>
  <c r="C57" i="2"/>
  <c r="C51" i="2"/>
  <c r="C52" i="2"/>
  <c r="C53" i="2"/>
  <c r="C54" i="2"/>
  <c r="E50" i="2"/>
  <c r="E35" i="2" s="1"/>
  <c r="F50" i="2"/>
  <c r="F35" i="2" s="1"/>
  <c r="D50" i="2"/>
  <c r="C46" i="2"/>
  <c r="C47" i="2"/>
  <c r="C45" i="2"/>
  <c r="E43" i="2"/>
  <c r="F43" i="2"/>
  <c r="D43" i="2"/>
  <c r="E38" i="2"/>
  <c r="F38" i="2"/>
  <c r="D38" i="2"/>
  <c r="C38" i="2" s="1"/>
  <c r="C41" i="2"/>
  <c r="C42" i="2"/>
  <c r="C40" i="2"/>
  <c r="E19" i="2"/>
  <c r="F19" i="2"/>
  <c r="F13" i="2" s="1"/>
  <c r="D19" i="2"/>
  <c r="C19" i="2" s="1"/>
  <c r="E21" i="2"/>
  <c r="F21" i="2"/>
  <c r="D21" i="2"/>
  <c r="E20" i="2"/>
  <c r="E17" i="2" s="1"/>
  <c r="F20" i="2"/>
  <c r="D20" i="2"/>
  <c r="C20" i="2" s="1"/>
  <c r="D115" i="2" l="1"/>
  <c r="F17" i="2"/>
  <c r="F58" i="2"/>
  <c r="F56" i="2" s="1"/>
  <c r="F36" i="2" s="1"/>
  <c r="F33" i="2" s="1"/>
  <c r="E15" i="2"/>
  <c r="C43" i="2"/>
  <c r="C64" i="2"/>
  <c r="C37" i="2"/>
  <c r="D56" i="2"/>
  <c r="D36" i="2" s="1"/>
  <c r="D14" i="2" s="1"/>
  <c r="C58" i="2"/>
  <c r="D48" i="2"/>
  <c r="E13" i="2"/>
  <c r="E48" i="2"/>
  <c r="E36" i="2"/>
  <c r="E14" i="2" s="1"/>
  <c r="D15" i="2"/>
  <c r="C15" i="2" s="1"/>
  <c r="D17" i="2"/>
  <c r="F48" i="2"/>
  <c r="D35" i="2"/>
  <c r="D13" i="2" s="1"/>
  <c r="C21" i="2"/>
  <c r="C50" i="2"/>
  <c r="F14" i="2" l="1"/>
  <c r="F11" i="2" s="1"/>
  <c r="C17" i="2"/>
  <c r="E33" i="2"/>
  <c r="E11" i="2"/>
  <c r="C56" i="2"/>
  <c r="C13" i="2"/>
  <c r="D11" i="2"/>
  <c r="C11" i="2" s="1"/>
  <c r="C35" i="2"/>
  <c r="D33" i="2"/>
  <c r="C48" i="2"/>
  <c r="C36" i="2"/>
  <c r="C33" i="2" l="1"/>
  <c r="C14" i="2"/>
</calcChain>
</file>

<file path=xl/sharedStrings.xml><?xml version="1.0" encoding="utf-8"?>
<sst xmlns="http://schemas.openxmlformats.org/spreadsheetml/2006/main" count="175" uniqueCount="86">
  <si>
    <t>Приложение 2</t>
  </si>
  <si>
    <t>ПЛАН МЕРОПРИЯТИЙ</t>
  </si>
  <si>
    <t xml:space="preserve">ПО ВЫПОЛНЕНИЮ ПРОГРАММЫ РАЗВИТИЯ </t>
  </si>
  <si>
    <t>МАОУ СОШ №24</t>
  </si>
  <si>
    <t>(наименование образовательной организации)</t>
  </si>
  <si>
    <t>на 2017 - 2019 годы</t>
  </si>
  <si>
    <t>Ответственный исполнитель, соисполнитель исполнитель мероприятий</t>
  </si>
  <si>
    <t>Всего</t>
  </si>
  <si>
    <t>2017 год</t>
  </si>
  <si>
    <t>2018 год</t>
  </si>
  <si>
    <t>2019 год</t>
  </si>
  <si>
    <t xml:space="preserve">ВСЕГО ПО ПРОГРАММЕ, В ТОМ ЧИСЛЕ   </t>
  </si>
  <si>
    <t>федеральный бюджет</t>
  </si>
  <si>
    <t>областной бюджет</t>
  </si>
  <si>
    <t xml:space="preserve">местный бюджет           </t>
  </si>
  <si>
    <t xml:space="preserve">внебюджетные источники   </t>
  </si>
  <si>
    <t>ЗАДАЧА 1  Развитие системы общего образования в МАОУ СОШ № 24. Введение ФГОС ООО, с ОВЗ НОО</t>
  </si>
  <si>
    <t xml:space="preserve">ВСЕГО, В ТОМ ЧИСЛЕ              </t>
  </si>
  <si>
    <t>17 865,60</t>
  </si>
  <si>
    <r>
      <t>Мероприятие 1.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Финансовое обеспечение государственных гарантий реализации прав на получение общедоступного и бесплатного среднего образования в части финансирования расходов на оплату труда работников ОО,</t>
    </r>
    <r>
      <rPr>
        <sz val="12"/>
        <color rgb="FF000000"/>
        <rFont val="Times New Roman"/>
        <family val="1"/>
        <charset val="204"/>
      </rPr>
      <t xml:space="preserve"> всего, из них:</t>
    </r>
  </si>
  <si>
    <r>
      <t>Мероприятие 2.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Доля педагогических и руководящих работников, прошедших курсы повышения квалификации в связи с введением ФГОС ООО,</t>
    </r>
    <r>
      <rPr>
        <sz val="12"/>
        <color rgb="FF000000"/>
        <rFont val="Times New Roman"/>
        <family val="1"/>
        <charset val="204"/>
      </rPr>
      <t xml:space="preserve"> всего, из них:</t>
    </r>
  </si>
  <si>
    <t>ЗАДАЧА 2  Создание условий для сохранения здоровья обучающихся и безопасности образовательного процесса</t>
  </si>
  <si>
    <t>42,44,45</t>
  </si>
  <si>
    <r>
      <t>Мероприятие 5. Содержание детей в ОО</t>
    </r>
    <r>
      <rPr>
        <sz val="12"/>
        <color rgb="FF000000"/>
        <rFont val="Times New Roman"/>
        <family val="1"/>
        <charset val="204"/>
      </rPr>
      <t>, всего, из них:</t>
    </r>
  </si>
  <si>
    <r>
      <t>областно</t>
    </r>
    <r>
      <rPr>
        <sz val="12"/>
        <color rgb="FF000000"/>
        <rFont val="Times New Roman"/>
        <family val="1"/>
        <charset val="204"/>
      </rPr>
      <t>й бюджет:</t>
    </r>
  </si>
  <si>
    <r>
      <t xml:space="preserve">- </t>
    </r>
    <r>
      <rPr>
        <b/>
        <sz val="12"/>
        <color rgb="FF000000"/>
        <rFont val="Times New Roman"/>
        <family val="1"/>
        <charset val="204"/>
      </rPr>
      <t>расходы на закупку товаров, работ, услуг,</t>
    </r>
    <r>
      <rPr>
        <sz val="12"/>
        <color rgb="FF000000"/>
        <rFont val="Times New Roman"/>
        <family val="1"/>
        <charset val="204"/>
      </rPr>
      <t xml:space="preserve"> всего, из них:</t>
    </r>
  </si>
  <si>
    <t>-интернет</t>
  </si>
  <si>
    <r>
      <t>-</t>
    </r>
    <r>
      <rPr>
        <sz val="12"/>
        <color rgb="FF000000"/>
        <rFont val="Times New Roman"/>
        <family val="1"/>
        <charset val="204"/>
      </rPr>
      <t>материальные запасы (канцтовары)</t>
    </r>
  </si>
  <si>
    <r>
      <t>-</t>
    </r>
    <r>
      <rPr>
        <sz val="12"/>
        <color rgb="FF000000"/>
        <rFont val="Times New Roman"/>
        <family val="1"/>
        <charset val="204"/>
      </rPr>
      <t>приобретение неисключительных прав ПО</t>
    </r>
  </si>
  <si>
    <t>-приобретение аттестатов для учащихся</t>
  </si>
  <si>
    <r>
      <t>местный</t>
    </r>
    <r>
      <rPr>
        <sz val="12"/>
        <color rgb="FF000000"/>
        <rFont val="Times New Roman"/>
        <family val="1"/>
        <charset val="204"/>
      </rPr>
      <t xml:space="preserve"> бюджет:</t>
    </r>
  </si>
  <si>
    <r>
      <t xml:space="preserve">- </t>
    </r>
    <r>
      <rPr>
        <b/>
        <sz val="12"/>
        <color rgb="FF000000"/>
        <rFont val="Times New Roman"/>
        <family val="1"/>
        <charset val="204"/>
      </rPr>
      <t>уплата налогов, сборов и иных платежей</t>
    </r>
    <r>
      <rPr>
        <sz val="12"/>
        <color rgb="FF000000"/>
        <rFont val="Times New Roman"/>
        <family val="1"/>
        <charset val="204"/>
      </rPr>
      <t>;</t>
    </r>
  </si>
  <si>
    <r>
      <t xml:space="preserve">- </t>
    </r>
    <r>
      <rPr>
        <b/>
        <sz val="12"/>
        <color rgb="FF000000"/>
        <rFont val="Times New Roman"/>
        <family val="1"/>
        <charset val="204"/>
      </rPr>
      <t>расходы на закупку товаров, работ, услуг,</t>
    </r>
    <r>
      <rPr>
        <sz val="12"/>
        <color rgb="FF000000"/>
        <rFont val="Times New Roman"/>
        <family val="1"/>
        <charset val="204"/>
      </rPr>
      <t xml:space="preserve"> всего, из них: </t>
    </r>
  </si>
  <si>
    <t>- связь</t>
  </si>
  <si>
    <t>- коммунальные услуги</t>
  </si>
  <si>
    <t>-электроэнергия</t>
  </si>
  <si>
    <t>-отопление</t>
  </si>
  <si>
    <t>-ХВС</t>
  </si>
  <si>
    <t xml:space="preserve">- услуги по содержанию имущества </t>
  </si>
  <si>
    <t>- технический мониторинг и обслуживание систем пожарной сигнализации, перезарядка огнетушителей</t>
  </si>
  <si>
    <t>- проведение работ по дератизации и дезинсекции</t>
  </si>
  <si>
    <t>- тех. обслуживание приборов учета</t>
  </si>
  <si>
    <t>- аккарицидная обработка</t>
  </si>
  <si>
    <t>-вывоз ТБО</t>
  </si>
  <si>
    <t>- поверка весов</t>
  </si>
  <si>
    <t>- проведение производственного контроля</t>
  </si>
  <si>
    <t>- заправка картриджей</t>
  </si>
  <si>
    <t>- прочие услуги</t>
  </si>
  <si>
    <t xml:space="preserve">-  периодический  медицинский осмотр сотрудников, гигиеническое обучение </t>
  </si>
  <si>
    <t>-специальная оценка условий труда</t>
  </si>
  <si>
    <t>- повышение квалификации не пед. персонала</t>
  </si>
  <si>
    <t xml:space="preserve">- обслуживание сайта в сети Интернет </t>
  </si>
  <si>
    <t>- сопровождение, обновление программы АМБА</t>
  </si>
  <si>
    <t>- подписка ИТС (обновление 1-С) сопровождение Программы 1-С;</t>
  </si>
  <si>
    <t>- лицензионный договор на сдачу отчетности через интернет</t>
  </si>
  <si>
    <t>-мероприятия по охране  ОО</t>
  </si>
  <si>
    <t>ЗАДАЧА 3 Изменение школьной инфраструктуры и создание безопасных условий образовательного процесса</t>
  </si>
  <si>
    <t>52, 53</t>
  </si>
  <si>
    <t xml:space="preserve"> </t>
  </si>
  <si>
    <t>Наименование мероприятия/  Источники расходов        на финансирование</t>
  </si>
  <si>
    <t xml:space="preserve">Номер целевого показателя, на достижение    которого направлены  мероприятия   </t>
  </si>
  <si>
    <r>
      <t xml:space="preserve">Мероприятие 3. Сохранение здоровья обучающихся, всего,         </t>
    </r>
    <r>
      <rPr>
        <sz val="12"/>
        <color theme="1"/>
        <rFont val="Times New Roman"/>
        <family val="1"/>
        <charset val="204"/>
      </rPr>
      <t>из них: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</si>
  <si>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Мероприятие 4. Совершенствование форм организации отдыха и оздоровления детей, всего,                 </t>
    </r>
    <r>
      <rPr>
        <sz val="12"/>
        <color theme="1"/>
        <rFont val="Times New Roman"/>
        <family val="1"/>
        <charset val="204"/>
      </rPr>
      <t xml:space="preserve"> из них:     </t>
    </r>
  </si>
  <si>
    <t xml:space="preserve">Мероприятие 6. Ввод дополнительных учебных мест и переход к односменному режиму обучения всего, из них:     </t>
  </si>
  <si>
    <t xml:space="preserve">Мероприятие 7. Создание спортивной площадки на территории МАОУ СОШ № 24, всего, из них:   </t>
  </si>
  <si>
    <t xml:space="preserve">Мероприятие 8. Проведение капитальных ремонтных работ, всего, из них:   </t>
  </si>
  <si>
    <t>29; 30</t>
  </si>
  <si>
    <t>29; 36</t>
  </si>
  <si>
    <t>29; 31</t>
  </si>
  <si>
    <t>Зам.директора по АХЧ</t>
  </si>
  <si>
    <t>ЗАДАЧА 5 Материально-техническое и информационно-методическое оснащение образовательного процесса</t>
  </si>
  <si>
    <t xml:space="preserve">Мероприятие 10. Организация  обеспечения оборудованием, учебниками в рамках реализации приоритетного национального проекта «Образование», всего, из них:     </t>
  </si>
  <si>
    <t xml:space="preserve">Мероприятие 9. Доля мероприятий по проведению капитального  ремонта кровли  школы, всего, из них:     </t>
  </si>
  <si>
    <t>ЗАДАЧА 4 Изменение школьной инфрастуктуры и условий образовательного процесса</t>
  </si>
  <si>
    <t>Заведующая столовой</t>
  </si>
  <si>
    <t>Заведующая столовой, зам.директора по АХЧ</t>
  </si>
  <si>
    <t xml:space="preserve">Заместитель директора по УВР </t>
  </si>
  <si>
    <t>Главный бухгалтер</t>
  </si>
  <si>
    <t xml:space="preserve">Заведующая столовой </t>
  </si>
  <si>
    <t>Заместитель директора по ВР</t>
  </si>
  <si>
    <t xml:space="preserve">Зам.директора по АХЧ </t>
  </si>
  <si>
    <t>Зам. директора по АХЧ</t>
  </si>
  <si>
    <t xml:space="preserve">Зам.директора по АХЧ, зав. столовой </t>
  </si>
  <si>
    <t>Заместитель директора по УВР, педагог-библиотекарь, заместитель директора по АХЧ</t>
  </si>
  <si>
    <t>Объем расходов на выполнение мероприятия за счет      всех источников ресурсного обеспечения, тыс. рублей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</si>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</sst>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vertical="top" wrapText="1"/>
    </xf>
    <xf numFmtId="4" fontId="3" fillId="0" borderId="6" xfId="0" applyNumberFormat="1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4" fontId="2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4" fontId="4" fillId="0" borderId="6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4" fontId="9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/>
    <xf numFmtId="0" fontId="2" fillId="0" borderId="2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2" fontId="9" fillId="0" borderId="6" xfId="0" applyNumberFormat="1" applyFont="1" applyBorder="1" applyAlignment="1">
      <alignment vertical="top" wrapText="1"/>
    </xf>
    <xf numFmtId="4" fontId="3" fillId="0" borderId="6" xfId="0" applyNumberFormat="1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2" fontId="3" fillId="0" borderId="6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10" fillId="2" borderId="6" xfId="0" applyFont="1" applyFill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0" fillId="0" borderId="13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6"/>
  <sheetViews>
    <sheetView tabSelected="1" topLeftCell="A4" workbookViewId="0">
      <selection activeCell="H15" sqref="H15"/>
    </sheetView>
  </sheetViews>
  <sheetFormatPr defaultRowHeight="15" x14ac:dyDescent="0.25"/>
  <cols>
    <col min="1" max="1" width="47.28515625" customWidth="1"/>
    <col min="2" max="2" width="18.140625" customWidth="1"/>
    <col min="3" max="4" width="14" customWidth="1"/>
    <col min="5" max="5" width="12.85546875" customWidth="1"/>
    <col min="6" max="7" width="14" customWidth="1"/>
    <col min="8" max="8" width="13.28515625" customWidth="1"/>
  </cols>
  <sheetData>
    <row r="1" spans="1:8" ht="15.75" x14ac:dyDescent="0.25">
      <c r="F1" s="1" t="s">
        <v>0</v>
      </c>
      <c r="G1" s="1"/>
    </row>
    <row r="2" spans="1:8" x14ac:dyDescent="0.25">
      <c r="A2" s="9"/>
    </row>
    <row r="3" spans="1:8" x14ac:dyDescent="0.25">
      <c r="A3" s="10"/>
    </row>
    <row r="4" spans="1:8" x14ac:dyDescent="0.25">
      <c r="A4" s="66" t="s">
        <v>1</v>
      </c>
      <c r="B4" s="66"/>
      <c r="C4" s="66"/>
      <c r="D4" s="66"/>
      <c r="E4" s="66"/>
      <c r="F4" s="66"/>
      <c r="G4" s="47"/>
    </row>
    <row r="5" spans="1:8" x14ac:dyDescent="0.25">
      <c r="A5" s="66" t="s">
        <v>2</v>
      </c>
      <c r="B5" s="66"/>
      <c r="C5" s="66"/>
      <c r="D5" s="66"/>
      <c r="E5" s="66"/>
      <c r="F5" s="66"/>
      <c r="G5" s="47"/>
    </row>
    <row r="6" spans="1:8" x14ac:dyDescent="0.25">
      <c r="A6" s="67" t="s">
        <v>3</v>
      </c>
      <c r="B6" s="67"/>
      <c r="C6" s="67"/>
      <c r="D6" s="67"/>
      <c r="E6" s="67"/>
      <c r="F6" s="67"/>
      <c r="G6" s="48"/>
    </row>
    <row r="7" spans="1:8" x14ac:dyDescent="0.25">
      <c r="A7" s="68" t="s">
        <v>4</v>
      </c>
      <c r="B7" s="68"/>
      <c r="C7" s="68"/>
      <c r="D7" s="68"/>
      <c r="E7" s="68"/>
      <c r="F7" s="68"/>
      <c r="G7" s="49"/>
    </row>
    <row r="8" spans="1:8" ht="15.75" thickBot="1" x14ac:dyDescent="0.3">
      <c r="A8" s="69" t="s">
        <v>5</v>
      </c>
      <c r="B8" s="69"/>
      <c r="C8" s="69"/>
      <c r="D8" s="69"/>
      <c r="E8" s="69"/>
      <c r="F8" s="69"/>
      <c r="G8" s="70"/>
    </row>
    <row r="9" spans="1:8" ht="47.25" customHeight="1" thickBot="1" x14ac:dyDescent="0.3">
      <c r="A9" s="2" t="s">
        <v>59</v>
      </c>
      <c r="B9" s="29" t="s">
        <v>6</v>
      </c>
      <c r="C9" s="71" t="s">
        <v>84</v>
      </c>
      <c r="D9" s="72"/>
      <c r="E9" s="72"/>
      <c r="F9" s="72"/>
      <c r="G9" s="73"/>
      <c r="H9" s="3" t="s">
        <v>60</v>
      </c>
    </row>
    <row r="10" spans="1:8" ht="16.5" thickBot="1" x14ac:dyDescent="0.3">
      <c r="A10" s="30"/>
      <c r="B10" s="31"/>
      <c r="C10" s="32" t="s">
        <v>7</v>
      </c>
      <c r="D10" s="32" t="s">
        <v>8</v>
      </c>
      <c r="E10" s="32" t="s">
        <v>9</v>
      </c>
      <c r="F10" s="32" t="s">
        <v>10</v>
      </c>
      <c r="G10" s="32" t="s">
        <v>85</v>
      </c>
      <c r="H10" s="32" t="s">
        <v>58</v>
      </c>
    </row>
    <row r="11" spans="1:8" ht="16.5" thickBot="1" x14ac:dyDescent="0.3">
      <c r="A11" s="11" t="s">
        <v>11</v>
      </c>
      <c r="B11" s="6"/>
      <c r="C11" s="12">
        <f>SUM(D11:F11)</f>
        <v>135208.5</v>
      </c>
      <c r="D11" s="13">
        <f>SUM(D12:D15)</f>
        <v>45069.5</v>
      </c>
      <c r="E11" s="13">
        <f t="shared" ref="E11:G11" si="0">SUM(E12:E15)</f>
        <v>45069.5</v>
      </c>
      <c r="F11" s="13">
        <f t="shared" si="0"/>
        <v>45069.5</v>
      </c>
      <c r="G11" s="13">
        <f t="shared" si="0"/>
        <v>59608.4</v>
      </c>
      <c r="H11" s="7"/>
    </row>
    <row r="12" spans="1:8" ht="22.5" customHeight="1" thickBot="1" x14ac:dyDescent="0.3">
      <c r="A12" s="14" t="s">
        <v>12</v>
      </c>
      <c r="B12" s="6"/>
      <c r="C12" s="12">
        <f t="shared" ref="C12:C15" si="1">SUM(D12:F12)</f>
        <v>0</v>
      </c>
      <c r="D12" s="7">
        <v>0</v>
      </c>
      <c r="E12" s="7">
        <v>0</v>
      </c>
      <c r="F12" s="7">
        <v>0</v>
      </c>
      <c r="G12" s="7">
        <v>0</v>
      </c>
      <c r="H12" s="7"/>
    </row>
    <row r="13" spans="1:8" ht="18" customHeight="1" thickBot="1" x14ac:dyDescent="0.3">
      <c r="A13" s="14" t="s">
        <v>13</v>
      </c>
      <c r="B13" s="6"/>
      <c r="C13" s="12">
        <f t="shared" si="1"/>
        <v>103715.09999999999</v>
      </c>
      <c r="D13" s="12">
        <f>D19+D35+D85+D117</f>
        <v>34571.699999999997</v>
      </c>
      <c r="E13" s="12">
        <f t="shared" ref="E13:F13" si="2">E19+E35+E85+E117</f>
        <v>34571.699999999997</v>
      </c>
      <c r="F13" s="12">
        <f t="shared" si="2"/>
        <v>34571.699999999997</v>
      </c>
      <c r="G13" s="12">
        <f t="shared" ref="G13" si="3">G19+G35+G85+G117</f>
        <v>46579.8</v>
      </c>
      <c r="H13" s="7"/>
    </row>
    <row r="14" spans="1:8" ht="20.25" customHeight="1" thickBot="1" x14ac:dyDescent="0.3">
      <c r="A14" s="14" t="s">
        <v>14</v>
      </c>
      <c r="B14" s="6"/>
      <c r="C14" s="12">
        <f t="shared" si="1"/>
        <v>28063.5</v>
      </c>
      <c r="D14" s="12">
        <f>D20+D36+D86+D118</f>
        <v>9354.5</v>
      </c>
      <c r="E14" s="12">
        <f>E20+E36+E86+E118</f>
        <v>9354.5</v>
      </c>
      <c r="F14" s="12">
        <f>F20+F36+F86+F118</f>
        <v>9354.5</v>
      </c>
      <c r="G14" s="12">
        <f>G20+G36+G86+G118</f>
        <v>12414.5</v>
      </c>
      <c r="H14" s="7"/>
    </row>
    <row r="15" spans="1:8" ht="24" customHeight="1" thickBot="1" x14ac:dyDescent="0.3">
      <c r="A15" s="14" t="s">
        <v>15</v>
      </c>
      <c r="B15" s="6"/>
      <c r="C15" s="12">
        <f t="shared" si="1"/>
        <v>3429.8999999999996</v>
      </c>
      <c r="D15" s="12">
        <f>D21+D37+D87+D119</f>
        <v>1143.3</v>
      </c>
      <c r="E15" s="12">
        <f>E21+E37+E87+E119</f>
        <v>1143.3</v>
      </c>
      <c r="F15" s="12">
        <f>F21+F37+F87+F119</f>
        <v>1143.3</v>
      </c>
      <c r="G15" s="12">
        <f>G21+G37+G87+G119</f>
        <v>614.09999999999991</v>
      </c>
      <c r="H15" s="7"/>
    </row>
    <row r="16" spans="1:8" ht="23.25" customHeight="1" thickBot="1" x14ac:dyDescent="0.3">
      <c r="A16" s="54" t="s">
        <v>16</v>
      </c>
      <c r="B16" s="55"/>
      <c r="C16" s="55"/>
      <c r="D16" s="55"/>
      <c r="E16" s="55"/>
      <c r="F16" s="55"/>
      <c r="G16" s="55"/>
      <c r="H16" s="56"/>
    </row>
    <row r="17" spans="1:8" ht="24" customHeight="1" thickBot="1" x14ac:dyDescent="0.3">
      <c r="A17" s="11" t="s">
        <v>17</v>
      </c>
      <c r="B17" s="6"/>
      <c r="C17" s="16">
        <f>D17+E17+F17</f>
        <v>107318.1</v>
      </c>
      <c r="D17" s="12">
        <f>SUM(D18:D21)</f>
        <v>35772.700000000004</v>
      </c>
      <c r="E17" s="12">
        <f t="shared" ref="E17:G17" si="4">SUM(E18:E21)</f>
        <v>35772.700000000004</v>
      </c>
      <c r="F17" s="12">
        <f t="shared" si="4"/>
        <v>35772.700000000004</v>
      </c>
      <c r="G17" s="12">
        <f t="shared" si="4"/>
        <v>50610.200000000004</v>
      </c>
      <c r="H17" s="7"/>
    </row>
    <row r="18" spans="1:8" ht="20.25" customHeight="1" thickBot="1" x14ac:dyDescent="0.3">
      <c r="A18" s="15" t="s">
        <v>12</v>
      </c>
      <c r="B18" s="6"/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7"/>
    </row>
    <row r="19" spans="1:8" ht="20.25" customHeight="1" thickBot="1" x14ac:dyDescent="0.3">
      <c r="A19" s="15" t="s">
        <v>13</v>
      </c>
      <c r="B19" s="6"/>
      <c r="C19" s="16">
        <f>D19+E19+F19</f>
        <v>89222.1</v>
      </c>
      <c r="D19" s="16">
        <f>D24+D29</f>
        <v>29740.7</v>
      </c>
      <c r="E19" s="16">
        <f>E24+E29</f>
        <v>29740.7</v>
      </c>
      <c r="F19" s="16">
        <f t="shared" ref="F19:G19" si="5">F24+F29</f>
        <v>29740.7</v>
      </c>
      <c r="G19" s="16">
        <f>G24+G29</f>
        <v>40981.4</v>
      </c>
      <c r="H19" s="7"/>
    </row>
    <row r="20" spans="1:8" ht="18" customHeight="1" thickBot="1" x14ac:dyDescent="0.3">
      <c r="A20" s="15" t="s">
        <v>14</v>
      </c>
      <c r="B20" s="6"/>
      <c r="C20" s="16">
        <f>D20+E20+F20</f>
        <v>17865.599999999999</v>
      </c>
      <c r="D20" s="16">
        <f>D25</f>
        <v>5955.2</v>
      </c>
      <c r="E20" s="16">
        <f>E25</f>
        <v>5955.2</v>
      </c>
      <c r="F20" s="16">
        <f t="shared" ref="F20:G20" si="6">F25</f>
        <v>5955.2</v>
      </c>
      <c r="G20" s="16">
        <f t="shared" si="6"/>
        <v>9552.5</v>
      </c>
      <c r="H20" s="7"/>
    </row>
    <row r="21" spans="1:8" ht="21" customHeight="1" thickBot="1" x14ac:dyDescent="0.3">
      <c r="A21" s="15" t="s">
        <v>15</v>
      </c>
      <c r="B21" s="6"/>
      <c r="C21" s="16">
        <f>D21+E21+F21</f>
        <v>230.39999999999998</v>
      </c>
      <c r="D21" s="16">
        <f>D26</f>
        <v>76.8</v>
      </c>
      <c r="E21" s="16">
        <f t="shared" ref="E21:G21" si="7">E26</f>
        <v>76.8</v>
      </c>
      <c r="F21" s="16">
        <f t="shared" si="7"/>
        <v>76.8</v>
      </c>
      <c r="G21" s="16">
        <f t="shared" si="7"/>
        <v>76.3</v>
      </c>
      <c r="H21" s="7"/>
    </row>
    <row r="22" spans="1:8" ht="144.75" customHeight="1" thickBot="1" x14ac:dyDescent="0.3">
      <c r="A22" s="19" t="s">
        <v>19</v>
      </c>
      <c r="B22" s="17"/>
      <c r="C22" s="20">
        <v>107198.1</v>
      </c>
      <c r="D22" s="20">
        <v>35732.699999999997</v>
      </c>
      <c r="E22" s="20">
        <v>35732.699999999997</v>
      </c>
      <c r="F22" s="20">
        <v>35732.699999999997</v>
      </c>
      <c r="G22" s="20">
        <f>G23+G24+G25+G26</f>
        <v>50570.200000000004</v>
      </c>
      <c r="H22" s="21"/>
    </row>
    <row r="23" spans="1:8" ht="21.75" customHeight="1" thickBot="1" x14ac:dyDescent="0.3">
      <c r="A23" s="22" t="s">
        <v>12</v>
      </c>
      <c r="B23" s="17"/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21"/>
    </row>
    <row r="24" spans="1:8" ht="19.5" customHeight="1" thickBot="1" x14ac:dyDescent="0.3">
      <c r="A24" s="22" t="s">
        <v>13</v>
      </c>
      <c r="B24" s="45" t="s">
        <v>77</v>
      </c>
      <c r="C24" s="18">
        <v>89102.1</v>
      </c>
      <c r="D24" s="18">
        <v>29700.7</v>
      </c>
      <c r="E24" s="18">
        <v>29700.7</v>
      </c>
      <c r="F24" s="18">
        <v>29700.7</v>
      </c>
      <c r="G24" s="18">
        <v>40941.4</v>
      </c>
      <c r="H24" s="21"/>
    </row>
    <row r="25" spans="1:8" ht="18.75" customHeight="1" thickBot="1" x14ac:dyDescent="0.3">
      <c r="A25" s="22" t="s">
        <v>14</v>
      </c>
      <c r="B25" s="45" t="s">
        <v>77</v>
      </c>
      <c r="C25" s="52" t="s">
        <v>18</v>
      </c>
      <c r="D25" s="18">
        <v>5955.2</v>
      </c>
      <c r="E25" s="18">
        <v>5955.2</v>
      </c>
      <c r="F25" s="18">
        <v>5955.2</v>
      </c>
      <c r="G25" s="18">
        <v>9552.5</v>
      </c>
      <c r="H25" s="21"/>
    </row>
    <row r="26" spans="1:8" ht="19.5" customHeight="1" thickBot="1" x14ac:dyDescent="0.3">
      <c r="A26" s="22" t="s">
        <v>15</v>
      </c>
      <c r="B26" s="45" t="s">
        <v>77</v>
      </c>
      <c r="C26" s="17">
        <v>230.4</v>
      </c>
      <c r="D26" s="17">
        <v>76.8</v>
      </c>
      <c r="E26" s="17">
        <v>76.8</v>
      </c>
      <c r="F26" s="17">
        <v>76.8</v>
      </c>
      <c r="G26" s="17">
        <v>76.3</v>
      </c>
      <c r="H26" s="21"/>
    </row>
    <row r="27" spans="1:8" ht="69.75" customHeight="1" thickBot="1" x14ac:dyDescent="0.3">
      <c r="A27" s="19" t="s">
        <v>20</v>
      </c>
      <c r="B27" s="17"/>
      <c r="C27" s="23">
        <v>120</v>
      </c>
      <c r="D27" s="23">
        <v>40</v>
      </c>
      <c r="E27" s="23">
        <v>40</v>
      </c>
      <c r="F27" s="23">
        <v>40</v>
      </c>
      <c r="G27" s="23">
        <v>40</v>
      </c>
      <c r="H27" s="21"/>
    </row>
    <row r="28" spans="1:8" ht="16.5" customHeight="1" thickBot="1" x14ac:dyDescent="0.3">
      <c r="A28" s="22" t="s">
        <v>12</v>
      </c>
      <c r="B28" s="17"/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21"/>
    </row>
    <row r="29" spans="1:8" ht="31.5" customHeight="1" thickBot="1" x14ac:dyDescent="0.3">
      <c r="A29" s="22" t="s">
        <v>13</v>
      </c>
      <c r="B29" s="45" t="s">
        <v>76</v>
      </c>
      <c r="C29" s="17">
        <v>120</v>
      </c>
      <c r="D29" s="17">
        <v>40</v>
      </c>
      <c r="E29" s="17">
        <v>40</v>
      </c>
      <c r="F29" s="17">
        <v>40</v>
      </c>
      <c r="G29" s="17">
        <v>40</v>
      </c>
      <c r="H29" s="21">
        <v>3</v>
      </c>
    </row>
    <row r="30" spans="1:8" ht="18.75" customHeight="1" thickBot="1" x14ac:dyDescent="0.3">
      <c r="A30" s="22" t="s">
        <v>14</v>
      </c>
      <c r="B30" s="17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21"/>
    </row>
    <row r="31" spans="1:8" ht="21" customHeight="1" thickBot="1" x14ac:dyDescent="0.3">
      <c r="A31" s="22" t="s">
        <v>15</v>
      </c>
      <c r="B31" s="17"/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21"/>
    </row>
    <row r="32" spans="1:8" ht="21" customHeight="1" thickBot="1" x14ac:dyDescent="0.3">
      <c r="A32" s="57" t="s">
        <v>21</v>
      </c>
      <c r="B32" s="58"/>
      <c r="C32" s="58"/>
      <c r="D32" s="58"/>
      <c r="E32" s="58"/>
      <c r="F32" s="58"/>
      <c r="G32" s="58"/>
      <c r="H32" s="59"/>
    </row>
    <row r="33" spans="1:8" ht="18.75" customHeight="1" thickBot="1" x14ac:dyDescent="0.3">
      <c r="A33" s="11" t="s">
        <v>17</v>
      </c>
      <c r="B33" s="6"/>
      <c r="C33" s="41">
        <f>SUM(D33:F33)</f>
        <v>25202.100000000002</v>
      </c>
      <c r="D33" s="41">
        <f>SUM(D34:D37)</f>
        <v>8400.7000000000007</v>
      </c>
      <c r="E33" s="41">
        <f t="shared" ref="E33:F33" si="8">SUM(E34:E37)</f>
        <v>8400.7000000000007</v>
      </c>
      <c r="F33" s="41">
        <f t="shared" si="8"/>
        <v>8400.7000000000007</v>
      </c>
      <c r="G33" s="41">
        <f t="shared" ref="G33" si="9">SUM(G34:G37)</f>
        <v>6238.9000000000005</v>
      </c>
      <c r="H33" s="4"/>
    </row>
    <row r="34" spans="1:8" ht="19.5" customHeight="1" thickBot="1" x14ac:dyDescent="0.3">
      <c r="A34" s="15" t="s">
        <v>12</v>
      </c>
      <c r="B34" s="6"/>
      <c r="C34" s="41">
        <f t="shared" ref="C34:C37" si="10">SUM(D34:F34)</f>
        <v>0</v>
      </c>
      <c r="D34" s="42">
        <v>0</v>
      </c>
      <c r="E34" s="42">
        <v>0</v>
      </c>
      <c r="F34" s="42">
        <v>0</v>
      </c>
      <c r="G34" s="42">
        <v>0</v>
      </c>
      <c r="H34" s="4"/>
    </row>
    <row r="35" spans="1:8" ht="19.5" customHeight="1" thickBot="1" x14ac:dyDescent="0.3">
      <c r="A35" s="15" t="s">
        <v>13</v>
      </c>
      <c r="B35" s="6"/>
      <c r="C35" s="41">
        <f t="shared" si="10"/>
        <v>11804.699999999999</v>
      </c>
      <c r="D35" s="41">
        <f>D40+D45+D50</f>
        <v>3934.8999999999996</v>
      </c>
      <c r="E35" s="41">
        <f>E40+E45+E50</f>
        <v>3934.8999999999996</v>
      </c>
      <c r="F35" s="41">
        <f>F40+F45+F50</f>
        <v>3934.8999999999996</v>
      </c>
      <c r="G35" s="41">
        <f>G40+G45+G50</f>
        <v>2839.1</v>
      </c>
      <c r="H35" s="4"/>
    </row>
    <row r="36" spans="1:8" ht="20.25" customHeight="1" thickBot="1" x14ac:dyDescent="0.3">
      <c r="A36" s="15" t="s">
        <v>14</v>
      </c>
      <c r="B36" s="6"/>
      <c r="C36" s="41">
        <f t="shared" si="10"/>
        <v>10197.900000000001</v>
      </c>
      <c r="D36" s="43">
        <f>D41+D46+D56</f>
        <v>3399.3</v>
      </c>
      <c r="E36" s="43">
        <f t="shared" ref="E36:F36" si="11">E41+E46+E56</f>
        <v>3399.3</v>
      </c>
      <c r="F36" s="43">
        <f t="shared" si="11"/>
        <v>3399.3</v>
      </c>
      <c r="G36" s="43">
        <f t="shared" ref="G36" si="12">G41+G46+G56</f>
        <v>2862</v>
      </c>
      <c r="H36" s="4"/>
    </row>
    <row r="37" spans="1:8" ht="21.75" customHeight="1" thickBot="1" x14ac:dyDescent="0.3">
      <c r="A37" s="15" t="s">
        <v>15</v>
      </c>
      <c r="B37" s="6"/>
      <c r="C37" s="41">
        <f t="shared" si="10"/>
        <v>3199.5</v>
      </c>
      <c r="D37" s="44">
        <f>D42+D47</f>
        <v>1066.5</v>
      </c>
      <c r="E37" s="44">
        <f t="shared" ref="E37:F37" si="13">E42+E47</f>
        <v>1066.5</v>
      </c>
      <c r="F37" s="44">
        <f t="shared" si="13"/>
        <v>1066.5</v>
      </c>
      <c r="G37" s="44">
        <f t="shared" ref="G37" si="14">G42+G47</f>
        <v>537.79999999999995</v>
      </c>
      <c r="H37" s="4"/>
    </row>
    <row r="38" spans="1:8" ht="32.25" thickBot="1" x14ac:dyDescent="0.3">
      <c r="A38" s="34" t="s">
        <v>61</v>
      </c>
      <c r="B38" s="31"/>
      <c r="C38" s="16">
        <f>SUM(D38:F38)</f>
        <v>15690.630000000001</v>
      </c>
      <c r="D38" s="34">
        <f>SUM(D39:D42)</f>
        <v>5230.21</v>
      </c>
      <c r="E38" s="34">
        <f t="shared" ref="E38:G38" si="15">SUM(E39:E42)</f>
        <v>5230.21</v>
      </c>
      <c r="F38" s="34">
        <f t="shared" si="15"/>
        <v>5230.21</v>
      </c>
      <c r="G38" s="34">
        <f t="shared" si="15"/>
        <v>3150.5999999999995</v>
      </c>
      <c r="H38" s="31"/>
    </row>
    <row r="39" spans="1:8" ht="16.5" thickBot="1" x14ac:dyDescent="0.3">
      <c r="A39" s="15" t="s">
        <v>12</v>
      </c>
      <c r="B39" s="6"/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4"/>
    </row>
    <row r="40" spans="1:8" ht="29.25" customHeight="1" thickBot="1" x14ac:dyDescent="0.3">
      <c r="A40" s="15" t="s">
        <v>13</v>
      </c>
      <c r="B40" s="45" t="s">
        <v>74</v>
      </c>
      <c r="C40" s="16">
        <f>SUM(D40:F40)</f>
        <v>11286.599999999999</v>
      </c>
      <c r="D40" s="16">
        <v>3762.2</v>
      </c>
      <c r="E40" s="16">
        <v>3762.2</v>
      </c>
      <c r="F40" s="16">
        <v>3762.2</v>
      </c>
      <c r="G40" s="16">
        <v>2545.1</v>
      </c>
      <c r="H40" s="4" t="s">
        <v>66</v>
      </c>
    </row>
    <row r="41" spans="1:8" ht="59.25" customHeight="1" thickBot="1" x14ac:dyDescent="0.3">
      <c r="A41" s="15" t="s">
        <v>14</v>
      </c>
      <c r="B41" s="45" t="s">
        <v>75</v>
      </c>
      <c r="C41" s="16">
        <f t="shared" ref="C41:C42" si="16">SUM(D41:F41)</f>
        <v>1215.6299999999999</v>
      </c>
      <c r="D41" s="6">
        <v>405.21</v>
      </c>
      <c r="E41" s="6">
        <v>405.21</v>
      </c>
      <c r="F41" s="6">
        <v>405.21</v>
      </c>
      <c r="G41" s="6">
        <v>67.7</v>
      </c>
      <c r="H41" s="4" t="s">
        <v>67</v>
      </c>
    </row>
    <row r="42" spans="1:8" ht="29.25" customHeight="1" thickBot="1" x14ac:dyDescent="0.3">
      <c r="A42" s="15" t="s">
        <v>15</v>
      </c>
      <c r="B42" s="45" t="s">
        <v>78</v>
      </c>
      <c r="C42" s="16">
        <f t="shared" si="16"/>
        <v>3188.3999999999996</v>
      </c>
      <c r="D42" s="6">
        <v>1062.8</v>
      </c>
      <c r="E42" s="6">
        <v>1062.8</v>
      </c>
      <c r="F42" s="6">
        <v>1062.8</v>
      </c>
      <c r="G42" s="6">
        <v>537.79999999999995</v>
      </c>
      <c r="H42" s="4" t="s">
        <v>68</v>
      </c>
    </row>
    <row r="43" spans="1:8" ht="48" thickBot="1" x14ac:dyDescent="0.3">
      <c r="A43" s="24" t="s">
        <v>62</v>
      </c>
      <c r="B43" s="29"/>
      <c r="C43" s="12">
        <f>SUM(D43:F43)</f>
        <v>474</v>
      </c>
      <c r="D43" s="33">
        <f>SUM(D44:D47)</f>
        <v>158</v>
      </c>
      <c r="E43" s="33">
        <f t="shared" ref="E43:G43" si="17">SUM(E44:E47)</f>
        <v>158</v>
      </c>
      <c r="F43" s="33">
        <f t="shared" si="17"/>
        <v>158</v>
      </c>
      <c r="G43" s="33">
        <f t="shared" si="17"/>
        <v>0</v>
      </c>
      <c r="H43" s="29"/>
    </row>
    <row r="44" spans="1:8" ht="16.5" thickBot="1" x14ac:dyDescent="0.3">
      <c r="A44" s="31" t="s">
        <v>12</v>
      </c>
      <c r="B44" s="35"/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2"/>
    </row>
    <row r="45" spans="1:8" ht="16.5" thickBot="1" x14ac:dyDescent="0.3">
      <c r="A45" s="15" t="s">
        <v>13</v>
      </c>
      <c r="B45" s="6"/>
      <c r="C45" s="16">
        <f>SUM(D45:F45)</f>
        <v>0</v>
      </c>
      <c r="D45" s="6">
        <v>0</v>
      </c>
      <c r="E45" s="6">
        <v>0</v>
      </c>
      <c r="F45" s="6">
        <v>0</v>
      </c>
      <c r="G45" s="6">
        <v>0</v>
      </c>
      <c r="H45" s="4"/>
    </row>
    <row r="46" spans="1:8" ht="30" customHeight="1" thickBot="1" x14ac:dyDescent="0.3">
      <c r="A46" s="15" t="s">
        <v>14</v>
      </c>
      <c r="B46" s="23" t="s">
        <v>79</v>
      </c>
      <c r="C46" s="16">
        <f t="shared" ref="C46:C47" si="18">SUM(D46:F46)</f>
        <v>462.90000000000003</v>
      </c>
      <c r="D46" s="6">
        <v>154.30000000000001</v>
      </c>
      <c r="E46" s="6">
        <v>154.30000000000001</v>
      </c>
      <c r="F46" s="6">
        <v>154.30000000000001</v>
      </c>
      <c r="G46" s="6">
        <v>0</v>
      </c>
      <c r="H46" s="4" t="s">
        <v>22</v>
      </c>
    </row>
    <row r="47" spans="1:8" ht="30.75" customHeight="1" thickBot="1" x14ac:dyDescent="0.3">
      <c r="A47" s="15" t="s">
        <v>15</v>
      </c>
      <c r="B47" s="23" t="s">
        <v>79</v>
      </c>
      <c r="C47" s="16">
        <f t="shared" si="18"/>
        <v>11.100000000000001</v>
      </c>
      <c r="D47" s="6">
        <v>3.7</v>
      </c>
      <c r="E47" s="6">
        <v>3.7</v>
      </c>
      <c r="F47" s="6">
        <v>3.7</v>
      </c>
      <c r="G47" s="6">
        <v>0</v>
      </c>
      <c r="H47" s="4">
        <v>42.43</v>
      </c>
    </row>
    <row r="48" spans="1:8" ht="35.25" customHeight="1" thickBot="1" x14ac:dyDescent="0.3">
      <c r="A48" s="19" t="s">
        <v>23</v>
      </c>
      <c r="B48" s="17"/>
      <c r="C48" s="20">
        <f>SUM(D48:F48)</f>
        <v>9037.4699999999993</v>
      </c>
      <c r="D48" s="40">
        <f>D50+D56</f>
        <v>3012.49</v>
      </c>
      <c r="E48" s="40">
        <f t="shared" ref="E48:G48" si="19">E50+E56</f>
        <v>3012.49</v>
      </c>
      <c r="F48" s="40">
        <f t="shared" si="19"/>
        <v>3012.49</v>
      </c>
      <c r="G48" s="40">
        <f>G50+G56</f>
        <v>3088.3</v>
      </c>
      <c r="H48" s="21"/>
    </row>
    <row r="49" spans="1:8" ht="18.75" customHeight="1" thickBot="1" x14ac:dyDescent="0.3">
      <c r="A49" s="22" t="s">
        <v>12</v>
      </c>
      <c r="B49" s="17"/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21"/>
    </row>
    <row r="50" spans="1:8" ht="17.25" customHeight="1" thickBot="1" x14ac:dyDescent="0.3">
      <c r="A50" s="19" t="s">
        <v>24</v>
      </c>
      <c r="B50" s="17"/>
      <c r="C50" s="25">
        <f>SUM(D50:F50)</f>
        <v>518.09999999999991</v>
      </c>
      <c r="D50" s="25">
        <f>SUM(D51:D55)</f>
        <v>172.7</v>
      </c>
      <c r="E50" s="25">
        <f t="shared" ref="E50:G50" si="20">SUM(E51:E55)</f>
        <v>172.7</v>
      </c>
      <c r="F50" s="25">
        <f t="shared" si="20"/>
        <v>172.7</v>
      </c>
      <c r="G50" s="25">
        <f>SUM(G51:G55)</f>
        <v>294</v>
      </c>
      <c r="H50" s="21"/>
    </row>
    <row r="51" spans="1:8" ht="33" customHeight="1" thickBot="1" x14ac:dyDescent="0.3">
      <c r="A51" s="22" t="s">
        <v>25</v>
      </c>
      <c r="B51" s="45"/>
      <c r="C51" s="25">
        <f t="shared" ref="C51:C54" si="21">SUM(D51:F51)</f>
        <v>0</v>
      </c>
      <c r="D51" s="17"/>
      <c r="E51" s="17"/>
      <c r="F51" s="17"/>
      <c r="G51" s="17"/>
      <c r="H51" s="17"/>
    </row>
    <row r="52" spans="1:8" ht="29.25" customHeight="1" thickBot="1" x14ac:dyDescent="0.3">
      <c r="A52" s="22" t="s">
        <v>26</v>
      </c>
      <c r="B52" s="45" t="s">
        <v>80</v>
      </c>
      <c r="C52" s="17">
        <f t="shared" si="21"/>
        <v>148.5</v>
      </c>
      <c r="D52" s="17">
        <v>49.5</v>
      </c>
      <c r="E52" s="17">
        <v>49.5</v>
      </c>
      <c r="F52" s="17">
        <v>49.5</v>
      </c>
      <c r="G52" s="17">
        <v>140.9</v>
      </c>
      <c r="H52" s="21"/>
    </row>
    <row r="53" spans="1:8" ht="29.25" customHeight="1" thickBot="1" x14ac:dyDescent="0.3">
      <c r="A53" s="19" t="s">
        <v>27</v>
      </c>
      <c r="B53" s="45" t="s">
        <v>80</v>
      </c>
      <c r="C53" s="8">
        <f t="shared" si="21"/>
        <v>172.5</v>
      </c>
      <c r="D53" s="17">
        <v>57.5</v>
      </c>
      <c r="E53" s="17">
        <v>57.5</v>
      </c>
      <c r="F53" s="17">
        <v>57.5</v>
      </c>
      <c r="G53" s="17">
        <v>61.2</v>
      </c>
      <c r="H53" s="21"/>
    </row>
    <row r="54" spans="1:8" ht="15.75" x14ac:dyDescent="0.25">
      <c r="A54" s="26" t="s">
        <v>28</v>
      </c>
      <c r="B54" s="60" t="s">
        <v>69</v>
      </c>
      <c r="C54" s="38">
        <f t="shared" si="21"/>
        <v>197.10000000000002</v>
      </c>
      <c r="D54" s="39">
        <v>65.7</v>
      </c>
      <c r="E54" s="38">
        <v>65.7</v>
      </c>
      <c r="F54" s="62">
        <v>65.7</v>
      </c>
      <c r="G54" s="50">
        <v>91.9</v>
      </c>
      <c r="H54" s="64"/>
    </row>
    <row r="55" spans="1:8" ht="18" customHeight="1" thickBot="1" x14ac:dyDescent="0.3">
      <c r="A55" s="22" t="s">
        <v>29</v>
      </c>
      <c r="B55" s="61"/>
      <c r="C55" s="22"/>
      <c r="D55" s="17"/>
      <c r="E55" s="22"/>
      <c r="F55" s="63"/>
      <c r="G55" s="51"/>
      <c r="H55" s="65"/>
    </row>
    <row r="56" spans="1:8" ht="17.25" customHeight="1" thickBot="1" x14ac:dyDescent="0.3">
      <c r="A56" s="19" t="s">
        <v>30</v>
      </c>
      <c r="B56" s="17"/>
      <c r="C56" s="25">
        <f>SUM(D56:F56)</f>
        <v>8519.369999999999</v>
      </c>
      <c r="D56" s="40">
        <f>D57+D58</f>
        <v>2839.79</v>
      </c>
      <c r="E56" s="25">
        <f t="shared" ref="E56:G56" si="22">E57+E58</f>
        <v>2839.79</v>
      </c>
      <c r="F56" s="25">
        <f t="shared" si="22"/>
        <v>2839.79</v>
      </c>
      <c r="G56" s="25">
        <f t="shared" si="22"/>
        <v>2794.3</v>
      </c>
      <c r="H56" s="21"/>
    </row>
    <row r="57" spans="1:8" ht="21" customHeight="1" thickBot="1" x14ac:dyDescent="0.3">
      <c r="A57" s="22" t="s">
        <v>31</v>
      </c>
      <c r="B57" s="45" t="s">
        <v>77</v>
      </c>
      <c r="C57" s="25">
        <f t="shared" ref="C57" si="23">SUM(D57:F57)</f>
        <v>12.899999999999999</v>
      </c>
      <c r="D57" s="40">
        <v>4.3</v>
      </c>
      <c r="E57" s="40">
        <v>4.3</v>
      </c>
      <c r="F57" s="40">
        <v>4.3</v>
      </c>
      <c r="G57" s="40">
        <v>0</v>
      </c>
      <c r="H57" s="21"/>
    </row>
    <row r="58" spans="1:8" ht="32.25" customHeight="1" thickBot="1" x14ac:dyDescent="0.3">
      <c r="A58" s="22" t="s">
        <v>32</v>
      </c>
      <c r="B58" s="45" t="s">
        <v>69</v>
      </c>
      <c r="C58" s="40">
        <f>SUM(D58:F58)</f>
        <v>8506.4699999999993</v>
      </c>
      <c r="D58" s="40">
        <f>D59+D60+D64+D73</f>
        <v>2835.49</v>
      </c>
      <c r="E58" s="40">
        <f t="shared" ref="E58:G58" si="24">E59+E60+E64+E73</f>
        <v>2835.49</v>
      </c>
      <c r="F58" s="40">
        <f t="shared" si="24"/>
        <v>2835.49</v>
      </c>
      <c r="G58" s="40">
        <f t="shared" si="24"/>
        <v>2794.3</v>
      </c>
      <c r="H58" s="21"/>
    </row>
    <row r="59" spans="1:8" ht="30.75" thickBot="1" x14ac:dyDescent="0.3">
      <c r="A59" s="19" t="s">
        <v>33</v>
      </c>
      <c r="B59" s="45" t="s">
        <v>69</v>
      </c>
      <c r="C59" s="25">
        <v>50.1</v>
      </c>
      <c r="D59" s="25">
        <v>16.7</v>
      </c>
      <c r="E59" s="25">
        <v>16.7</v>
      </c>
      <c r="F59" s="25">
        <v>16.7</v>
      </c>
      <c r="G59" s="25">
        <v>17.5</v>
      </c>
      <c r="H59" s="21"/>
    </row>
    <row r="60" spans="1:8" ht="29.25" customHeight="1" thickBot="1" x14ac:dyDescent="0.3">
      <c r="A60" s="19" t="s">
        <v>34</v>
      </c>
      <c r="B60" s="45" t="s">
        <v>80</v>
      </c>
      <c r="C60" s="20">
        <v>6149.31</v>
      </c>
      <c r="D60" s="25">
        <f>SUM(D61:D63)</f>
        <v>2049.77</v>
      </c>
      <c r="E60" s="25">
        <f>SUM(E61:E63)</f>
        <v>2049.77</v>
      </c>
      <c r="F60" s="25">
        <f t="shared" ref="F60:G60" si="25">SUM(F61:F63)</f>
        <v>2049.77</v>
      </c>
      <c r="G60" s="25">
        <f t="shared" si="25"/>
        <v>1982.4999999999998</v>
      </c>
      <c r="H60" s="21">
        <v>26</v>
      </c>
    </row>
    <row r="61" spans="1:8" ht="44.25" customHeight="1" thickBot="1" x14ac:dyDescent="0.3">
      <c r="A61" s="22" t="s">
        <v>35</v>
      </c>
      <c r="B61" s="45" t="s">
        <v>80</v>
      </c>
      <c r="C61" s="17">
        <v>2618.6999999999998</v>
      </c>
      <c r="D61" s="17">
        <v>872.9</v>
      </c>
      <c r="E61" s="17">
        <v>872.9</v>
      </c>
      <c r="F61" s="17">
        <v>872.9</v>
      </c>
      <c r="G61" s="17">
        <v>705.9</v>
      </c>
      <c r="H61" s="27"/>
    </row>
    <row r="62" spans="1:8" ht="45.75" customHeight="1" thickBot="1" x14ac:dyDescent="0.3">
      <c r="A62" s="22" t="s">
        <v>36</v>
      </c>
      <c r="B62" s="45" t="s">
        <v>81</v>
      </c>
      <c r="C62" s="17">
        <v>2889.9</v>
      </c>
      <c r="D62" s="17">
        <v>963.3</v>
      </c>
      <c r="E62" s="17">
        <v>963.3</v>
      </c>
      <c r="F62" s="17">
        <v>963.3</v>
      </c>
      <c r="G62" s="17">
        <v>1053.3</v>
      </c>
      <c r="H62" s="27"/>
    </row>
    <row r="63" spans="1:8" ht="30.75" thickBot="1" x14ac:dyDescent="0.3">
      <c r="A63" s="15" t="s">
        <v>37</v>
      </c>
      <c r="B63" s="45" t="s">
        <v>80</v>
      </c>
      <c r="C63" s="6">
        <v>640.71</v>
      </c>
      <c r="D63" s="6">
        <v>213.57</v>
      </c>
      <c r="E63" s="6">
        <v>213.57</v>
      </c>
      <c r="F63" s="6">
        <v>213.57</v>
      </c>
      <c r="G63" s="6">
        <v>223.3</v>
      </c>
      <c r="H63" s="5"/>
    </row>
    <row r="64" spans="1:8" ht="33" customHeight="1" thickBot="1" x14ac:dyDescent="0.3">
      <c r="A64" s="11" t="s">
        <v>38</v>
      </c>
      <c r="B64" s="45" t="s">
        <v>80</v>
      </c>
      <c r="C64" s="12">
        <f>SUM(D64:F64)</f>
        <v>1063.83</v>
      </c>
      <c r="D64" s="13">
        <f>SUM(D65:D72)</f>
        <v>354.60999999999996</v>
      </c>
      <c r="E64" s="13">
        <f t="shared" ref="E64:G64" si="26">SUM(E65:E72)</f>
        <v>354.60999999999996</v>
      </c>
      <c r="F64" s="13">
        <f t="shared" si="26"/>
        <v>354.60999999999996</v>
      </c>
      <c r="G64" s="13">
        <f t="shared" si="26"/>
        <v>388.5</v>
      </c>
      <c r="H64" s="5"/>
    </row>
    <row r="65" spans="1:8" ht="45.75" customHeight="1" thickBot="1" x14ac:dyDescent="0.3">
      <c r="A65" s="15" t="s">
        <v>39</v>
      </c>
      <c r="B65" s="45" t="s">
        <v>80</v>
      </c>
      <c r="C65" s="16">
        <f>SUM(D65:F65)</f>
        <v>333.63</v>
      </c>
      <c r="D65" s="6">
        <v>111.21</v>
      </c>
      <c r="E65" s="6">
        <v>111.21</v>
      </c>
      <c r="F65" s="6">
        <v>111.21</v>
      </c>
      <c r="G65" s="6">
        <v>133.9</v>
      </c>
      <c r="H65" s="4">
        <v>22</v>
      </c>
    </row>
    <row r="66" spans="1:8" ht="36" customHeight="1" thickBot="1" x14ac:dyDescent="0.3">
      <c r="A66" s="15" t="s">
        <v>40</v>
      </c>
      <c r="B66" s="45" t="s">
        <v>80</v>
      </c>
      <c r="C66" s="16">
        <f t="shared" ref="C66:C71" si="27">SUM(D66:F66)</f>
        <v>20.22</v>
      </c>
      <c r="D66" s="6">
        <v>6.74</v>
      </c>
      <c r="E66" s="6">
        <v>6.74</v>
      </c>
      <c r="F66" s="6">
        <v>6.74</v>
      </c>
      <c r="G66" s="6">
        <v>8.9</v>
      </c>
      <c r="H66" s="4"/>
    </row>
    <row r="67" spans="1:8" ht="33" customHeight="1" thickBot="1" x14ac:dyDescent="0.3">
      <c r="A67" s="15" t="s">
        <v>41</v>
      </c>
      <c r="B67" s="45" t="s">
        <v>80</v>
      </c>
      <c r="C67" s="16">
        <f t="shared" si="27"/>
        <v>54.599999999999994</v>
      </c>
      <c r="D67" s="6">
        <v>18.2</v>
      </c>
      <c r="E67" s="6">
        <v>18.2</v>
      </c>
      <c r="F67" s="6">
        <v>18.2</v>
      </c>
      <c r="G67" s="6">
        <v>25.5</v>
      </c>
      <c r="H67" s="4"/>
    </row>
    <row r="68" spans="1:8" ht="35.25" customHeight="1" thickBot="1" x14ac:dyDescent="0.3">
      <c r="A68" s="15" t="s">
        <v>42</v>
      </c>
      <c r="B68" s="45" t="s">
        <v>69</v>
      </c>
      <c r="C68" s="16">
        <f t="shared" si="27"/>
        <v>7.3500000000000005</v>
      </c>
      <c r="D68" s="6">
        <v>2.4500000000000002</v>
      </c>
      <c r="E68" s="6">
        <v>2.4500000000000002</v>
      </c>
      <c r="F68" s="6">
        <v>2.4500000000000002</v>
      </c>
      <c r="G68" s="6">
        <v>3.1</v>
      </c>
      <c r="H68" s="4"/>
    </row>
    <row r="69" spans="1:8" ht="29.25" customHeight="1" thickBot="1" x14ac:dyDescent="0.3">
      <c r="A69" s="15" t="s">
        <v>43</v>
      </c>
      <c r="B69" s="45" t="s">
        <v>69</v>
      </c>
      <c r="C69" s="16">
        <f t="shared" si="27"/>
        <v>69.72</v>
      </c>
      <c r="D69" s="6">
        <v>23.24</v>
      </c>
      <c r="E69" s="6">
        <v>23.24</v>
      </c>
      <c r="F69" s="6">
        <v>23.24</v>
      </c>
      <c r="G69" s="6">
        <v>42.3</v>
      </c>
      <c r="H69" s="4"/>
    </row>
    <row r="70" spans="1:8" ht="32.25" customHeight="1" thickBot="1" x14ac:dyDescent="0.3">
      <c r="A70" s="15" t="s">
        <v>44</v>
      </c>
      <c r="B70" s="45" t="s">
        <v>80</v>
      </c>
      <c r="C70" s="16">
        <f t="shared" si="27"/>
        <v>24.299999999999997</v>
      </c>
      <c r="D70" s="6">
        <v>8.1</v>
      </c>
      <c r="E70" s="6">
        <v>8.1</v>
      </c>
      <c r="F70" s="6">
        <v>8.1</v>
      </c>
      <c r="G70" s="6">
        <v>49.2</v>
      </c>
      <c r="H70" s="4"/>
    </row>
    <row r="71" spans="1:8" ht="30.75" customHeight="1" thickBot="1" x14ac:dyDescent="0.3">
      <c r="A71" s="15" t="s">
        <v>45</v>
      </c>
      <c r="B71" s="45" t="s">
        <v>82</v>
      </c>
      <c r="C71" s="16">
        <f t="shared" si="27"/>
        <v>505.40999999999997</v>
      </c>
      <c r="D71" s="6">
        <v>168.47</v>
      </c>
      <c r="E71" s="6">
        <v>168.47</v>
      </c>
      <c r="F71" s="6">
        <v>168.47</v>
      </c>
      <c r="G71" s="6">
        <v>96.5</v>
      </c>
      <c r="H71" s="6"/>
    </row>
    <row r="72" spans="1:8" ht="29.25" customHeight="1" thickBot="1" x14ac:dyDescent="0.3">
      <c r="A72" s="15" t="s">
        <v>46</v>
      </c>
      <c r="B72" s="45" t="s">
        <v>69</v>
      </c>
      <c r="C72" s="16">
        <f>SUM(D72:F72)</f>
        <v>48.599999999999994</v>
      </c>
      <c r="D72" s="6">
        <v>16.2</v>
      </c>
      <c r="E72" s="6">
        <v>16.2</v>
      </c>
      <c r="F72" s="6">
        <v>16.2</v>
      </c>
      <c r="G72" s="6">
        <v>29.1</v>
      </c>
      <c r="H72" s="4"/>
    </row>
    <row r="73" spans="1:8" ht="32.25" customHeight="1" thickBot="1" x14ac:dyDescent="0.3">
      <c r="A73" s="11" t="s">
        <v>47</v>
      </c>
      <c r="B73" s="45" t="s">
        <v>69</v>
      </c>
      <c r="C73" s="12">
        <f>SUM(D73:F73)</f>
        <v>1243.23</v>
      </c>
      <c r="D73" s="13">
        <f>SUM(D74:D81)</f>
        <v>414.40999999999997</v>
      </c>
      <c r="E73" s="13">
        <f t="shared" ref="E73:G73" si="28">SUM(E74:E81)</f>
        <v>414.40999999999997</v>
      </c>
      <c r="F73" s="13">
        <f t="shared" si="28"/>
        <v>414.40999999999997</v>
      </c>
      <c r="G73" s="13">
        <f>SUM(G74:G81)</f>
        <v>405.8</v>
      </c>
      <c r="H73" s="5"/>
    </row>
    <row r="74" spans="1:8" ht="33.75" customHeight="1" thickBot="1" x14ac:dyDescent="0.3">
      <c r="A74" s="15" t="s">
        <v>48</v>
      </c>
      <c r="B74" s="45" t="s">
        <v>69</v>
      </c>
      <c r="C74" s="16">
        <f t="shared" ref="C74:C81" si="29">SUM(D74:F74)</f>
        <v>874.86</v>
      </c>
      <c r="D74" s="6">
        <v>291.62</v>
      </c>
      <c r="E74" s="6">
        <v>291.62</v>
      </c>
      <c r="F74" s="6">
        <v>291.62</v>
      </c>
      <c r="G74" s="6">
        <v>169.9</v>
      </c>
      <c r="H74" s="4">
        <v>28</v>
      </c>
    </row>
    <row r="75" spans="1:8" ht="31.5" customHeight="1" thickBot="1" x14ac:dyDescent="0.3">
      <c r="A75" s="15" t="s">
        <v>49</v>
      </c>
      <c r="B75" s="45" t="s">
        <v>69</v>
      </c>
      <c r="C75" s="16">
        <f t="shared" si="29"/>
        <v>40.349999999999994</v>
      </c>
      <c r="D75" s="6">
        <v>13.45</v>
      </c>
      <c r="E75" s="6">
        <v>13.45</v>
      </c>
      <c r="F75" s="6">
        <v>13.45</v>
      </c>
      <c r="G75" s="6">
        <v>66.5</v>
      </c>
      <c r="H75" s="4">
        <v>25</v>
      </c>
    </row>
    <row r="76" spans="1:8" ht="33.75" customHeight="1" thickBot="1" x14ac:dyDescent="0.3">
      <c r="A76" s="15" t="s">
        <v>50</v>
      </c>
      <c r="B76" s="45" t="s">
        <v>69</v>
      </c>
      <c r="C76" s="16">
        <f t="shared" si="29"/>
        <v>21.299999999999997</v>
      </c>
      <c r="D76" s="6">
        <v>7.1</v>
      </c>
      <c r="E76" s="6">
        <v>7.1</v>
      </c>
      <c r="F76" s="6">
        <v>7.1</v>
      </c>
      <c r="G76" s="6">
        <v>40.200000000000003</v>
      </c>
      <c r="H76" s="4"/>
    </row>
    <row r="77" spans="1:8" ht="27.75" customHeight="1" thickBot="1" x14ac:dyDescent="0.3">
      <c r="A77" s="15" t="s">
        <v>51</v>
      </c>
      <c r="B77" s="45" t="s">
        <v>69</v>
      </c>
      <c r="C77" s="16">
        <f t="shared" si="29"/>
        <v>10.199999999999999</v>
      </c>
      <c r="D77" s="6">
        <v>3.4</v>
      </c>
      <c r="E77" s="6">
        <v>3.4</v>
      </c>
      <c r="F77" s="6">
        <v>3.4</v>
      </c>
      <c r="G77" s="6">
        <v>4</v>
      </c>
      <c r="H77" s="4"/>
    </row>
    <row r="78" spans="1:8" ht="33.75" customHeight="1" thickBot="1" x14ac:dyDescent="0.3">
      <c r="A78" s="15" t="s">
        <v>52</v>
      </c>
      <c r="B78" s="45" t="s">
        <v>77</v>
      </c>
      <c r="C78" s="16">
        <f t="shared" si="29"/>
        <v>36.93</v>
      </c>
      <c r="D78" s="6">
        <v>12.31</v>
      </c>
      <c r="E78" s="6">
        <v>12.31</v>
      </c>
      <c r="F78" s="6">
        <v>12.31</v>
      </c>
      <c r="G78" s="6">
        <v>17.7</v>
      </c>
      <c r="H78" s="4"/>
    </row>
    <row r="79" spans="1:8" ht="33.75" customHeight="1" thickBot="1" x14ac:dyDescent="0.3">
      <c r="A79" s="15" t="s">
        <v>53</v>
      </c>
      <c r="B79" s="45" t="s">
        <v>77</v>
      </c>
      <c r="C79" s="16">
        <f t="shared" si="29"/>
        <v>136.17000000000002</v>
      </c>
      <c r="D79" s="6">
        <v>45.39</v>
      </c>
      <c r="E79" s="6">
        <v>45.39</v>
      </c>
      <c r="F79" s="6">
        <v>45.39</v>
      </c>
      <c r="G79" s="6">
        <v>29.9</v>
      </c>
      <c r="H79" s="4"/>
    </row>
    <row r="80" spans="1:8" ht="36.75" customHeight="1" thickBot="1" x14ac:dyDescent="0.3">
      <c r="A80" s="15" t="s">
        <v>54</v>
      </c>
      <c r="B80" s="45" t="s">
        <v>77</v>
      </c>
      <c r="C80" s="16">
        <f t="shared" si="29"/>
        <v>14.100000000000001</v>
      </c>
      <c r="D80" s="6">
        <v>4.7</v>
      </c>
      <c r="E80" s="6">
        <v>4.7</v>
      </c>
      <c r="F80" s="6">
        <v>4.7</v>
      </c>
      <c r="G80" s="6">
        <v>5.6</v>
      </c>
      <c r="H80" s="4"/>
    </row>
    <row r="81" spans="1:8" ht="32.25" customHeight="1" thickBot="1" x14ac:dyDescent="0.3">
      <c r="A81" s="15" t="s">
        <v>55</v>
      </c>
      <c r="B81" s="45" t="s">
        <v>80</v>
      </c>
      <c r="C81" s="16">
        <f t="shared" si="29"/>
        <v>109.32</v>
      </c>
      <c r="D81" s="6">
        <v>36.44</v>
      </c>
      <c r="E81" s="6">
        <v>36.44</v>
      </c>
      <c r="F81" s="6">
        <v>36.44</v>
      </c>
      <c r="G81" s="6">
        <v>72</v>
      </c>
      <c r="H81" s="4">
        <v>24</v>
      </c>
    </row>
    <row r="82" spans="1:8" ht="18.75" customHeight="1" thickBot="1" x14ac:dyDescent="0.3">
      <c r="A82" s="54" t="s">
        <v>56</v>
      </c>
      <c r="B82" s="55"/>
      <c r="C82" s="55"/>
      <c r="D82" s="55"/>
      <c r="E82" s="55"/>
      <c r="F82" s="55"/>
      <c r="G82" s="55"/>
      <c r="H82" s="56"/>
    </row>
    <row r="83" spans="1:8" ht="17.25" customHeight="1" thickBot="1" x14ac:dyDescent="0.3">
      <c r="A83" s="11" t="s">
        <v>17</v>
      </c>
      <c r="B83" s="6"/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7"/>
    </row>
    <row r="84" spans="1:8" ht="18" customHeight="1" thickBot="1" x14ac:dyDescent="0.3">
      <c r="A84" s="15" t="s">
        <v>12</v>
      </c>
      <c r="B84" s="6"/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7"/>
    </row>
    <row r="85" spans="1:8" ht="18.75" customHeight="1" thickBot="1" x14ac:dyDescent="0.3">
      <c r="A85" s="15" t="s">
        <v>13</v>
      </c>
      <c r="B85" s="6"/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7"/>
    </row>
    <row r="86" spans="1:8" ht="21" customHeight="1" thickBot="1" x14ac:dyDescent="0.3">
      <c r="A86" s="15" t="s">
        <v>14</v>
      </c>
      <c r="B86" s="6"/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7"/>
    </row>
    <row r="87" spans="1:8" ht="18" customHeight="1" thickBot="1" x14ac:dyDescent="0.3">
      <c r="A87" s="15" t="s">
        <v>15</v>
      </c>
      <c r="B87" s="6"/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7"/>
    </row>
    <row r="88" spans="1:8" ht="48.75" customHeight="1" thickBot="1" x14ac:dyDescent="0.3">
      <c r="A88" s="24" t="s">
        <v>63</v>
      </c>
      <c r="B88" s="29"/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"/>
    </row>
    <row r="89" spans="1:8" ht="16.5" thickBot="1" x14ac:dyDescent="0.3">
      <c r="A89" s="31" t="s">
        <v>12</v>
      </c>
      <c r="B89" s="35"/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6"/>
    </row>
    <row r="90" spans="1:8" ht="16.5" thickBot="1" x14ac:dyDescent="0.3">
      <c r="A90" s="15" t="s">
        <v>13</v>
      </c>
      <c r="B90" s="6"/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4"/>
    </row>
    <row r="91" spans="1:8" ht="15" customHeight="1" thickBot="1" x14ac:dyDescent="0.3">
      <c r="A91" s="15" t="s">
        <v>14</v>
      </c>
      <c r="B91" s="6"/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"/>
    </row>
    <row r="92" spans="1:8" ht="18" customHeight="1" thickBot="1" x14ac:dyDescent="0.3">
      <c r="A92" s="15" t="s">
        <v>15</v>
      </c>
      <c r="B92" s="6"/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7"/>
    </row>
    <row r="93" spans="1:8" ht="48" customHeight="1" thickBot="1" x14ac:dyDescent="0.3">
      <c r="A93" s="24" t="s">
        <v>64</v>
      </c>
      <c r="B93" s="29"/>
      <c r="C93" s="29">
        <v>0</v>
      </c>
      <c r="D93" s="29">
        <v>0</v>
      </c>
      <c r="E93" s="29">
        <v>0</v>
      </c>
      <c r="F93" s="29">
        <v>0</v>
      </c>
      <c r="G93" s="29">
        <v>0</v>
      </c>
      <c r="H93" s="37"/>
    </row>
    <row r="94" spans="1:8" ht="16.5" thickBot="1" x14ac:dyDescent="0.3">
      <c r="A94" s="31" t="s">
        <v>12</v>
      </c>
      <c r="B94" s="35"/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6"/>
    </row>
    <row r="95" spans="1:8" ht="16.5" thickBot="1" x14ac:dyDescent="0.3">
      <c r="A95" s="15" t="s">
        <v>13</v>
      </c>
      <c r="B95" s="6"/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7"/>
    </row>
    <row r="96" spans="1:8" ht="15.75" customHeight="1" thickBot="1" x14ac:dyDescent="0.3">
      <c r="A96" s="15" t="s">
        <v>14</v>
      </c>
      <c r="B96" s="6"/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4"/>
    </row>
    <row r="97" spans="1:8" ht="16.5" customHeight="1" thickBot="1" x14ac:dyDescent="0.3">
      <c r="A97" s="15" t="s">
        <v>15</v>
      </c>
      <c r="B97" s="6"/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7"/>
    </row>
    <row r="98" spans="1:8" ht="34.5" customHeight="1" thickBot="1" x14ac:dyDescent="0.3">
      <c r="A98" s="24" t="s">
        <v>65</v>
      </c>
      <c r="B98" s="29"/>
      <c r="C98" s="29">
        <v>0</v>
      </c>
      <c r="D98" s="29">
        <v>0</v>
      </c>
      <c r="E98" s="29">
        <v>0</v>
      </c>
      <c r="F98" s="29">
        <v>0</v>
      </c>
      <c r="G98" s="29">
        <v>0</v>
      </c>
      <c r="H98" s="2"/>
    </row>
    <row r="99" spans="1:8" ht="16.5" thickBot="1" x14ac:dyDescent="0.3">
      <c r="A99" s="31" t="s">
        <v>12</v>
      </c>
      <c r="B99" s="35"/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/>
    </row>
    <row r="100" spans="1:8" ht="17.25" customHeight="1" thickBot="1" x14ac:dyDescent="0.3">
      <c r="A100" s="15" t="s">
        <v>13</v>
      </c>
      <c r="B100" s="6"/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7"/>
    </row>
    <row r="101" spans="1:8" ht="18.75" customHeight="1" thickBot="1" x14ac:dyDescent="0.3">
      <c r="A101" s="15" t="s">
        <v>14</v>
      </c>
      <c r="B101" s="6"/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4"/>
    </row>
    <row r="102" spans="1:8" ht="21" customHeight="1" thickBot="1" x14ac:dyDescent="0.3">
      <c r="A102" s="15" t="s">
        <v>15</v>
      </c>
      <c r="B102" s="6"/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7"/>
    </row>
    <row r="103" spans="1:8" ht="18.75" customHeight="1" thickBot="1" x14ac:dyDescent="0.3">
      <c r="A103" s="54" t="s">
        <v>73</v>
      </c>
      <c r="B103" s="55"/>
      <c r="C103" s="55"/>
      <c r="D103" s="55"/>
      <c r="E103" s="55"/>
      <c r="F103" s="55"/>
      <c r="G103" s="55"/>
      <c r="H103" s="56"/>
    </row>
    <row r="104" spans="1:8" ht="19.5" customHeight="1" thickBot="1" x14ac:dyDescent="0.3">
      <c r="A104" s="11" t="s">
        <v>17</v>
      </c>
      <c r="B104" s="6"/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7"/>
    </row>
    <row r="105" spans="1:8" ht="15" customHeight="1" thickBot="1" x14ac:dyDescent="0.3">
      <c r="A105" s="15" t="s">
        <v>12</v>
      </c>
      <c r="B105" s="6"/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7"/>
    </row>
    <row r="106" spans="1:8" ht="16.5" customHeight="1" thickBot="1" x14ac:dyDescent="0.3">
      <c r="A106" s="15" t="s">
        <v>13</v>
      </c>
      <c r="B106" s="6"/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7"/>
    </row>
    <row r="107" spans="1:8" ht="18.75" customHeight="1" thickBot="1" x14ac:dyDescent="0.3">
      <c r="A107" s="15" t="s">
        <v>14</v>
      </c>
      <c r="B107" s="6"/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7"/>
    </row>
    <row r="108" spans="1:8" ht="18" customHeight="1" thickBot="1" x14ac:dyDescent="0.3">
      <c r="A108" s="15" t="s">
        <v>15</v>
      </c>
      <c r="B108" s="6"/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7"/>
    </row>
    <row r="109" spans="1:8" ht="50.25" customHeight="1" thickBot="1" x14ac:dyDescent="0.3">
      <c r="A109" s="24" t="s">
        <v>72</v>
      </c>
      <c r="B109" s="29"/>
      <c r="C109" s="33">
        <v>0</v>
      </c>
      <c r="D109" s="29">
        <v>0</v>
      </c>
      <c r="E109" s="29">
        <v>0</v>
      </c>
      <c r="F109" s="29">
        <v>0</v>
      </c>
      <c r="G109" s="29">
        <v>0</v>
      </c>
      <c r="H109" s="29"/>
    </row>
    <row r="110" spans="1:8" ht="18.75" customHeight="1" thickBot="1" x14ac:dyDescent="0.3">
      <c r="A110" s="31" t="s">
        <v>12</v>
      </c>
      <c r="B110" s="35"/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6"/>
    </row>
    <row r="111" spans="1:8" ht="18.75" customHeight="1" thickBot="1" x14ac:dyDescent="0.3">
      <c r="A111" s="15" t="s">
        <v>13</v>
      </c>
      <c r="B111" s="46"/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6"/>
    </row>
    <row r="112" spans="1:8" ht="29.25" customHeight="1" thickBot="1" x14ac:dyDescent="0.3">
      <c r="A112" s="15" t="s">
        <v>14</v>
      </c>
      <c r="B112" s="45" t="s">
        <v>69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7">
        <v>49</v>
      </c>
    </row>
    <row r="113" spans="1:8" ht="18" customHeight="1" thickBot="1" x14ac:dyDescent="0.3">
      <c r="A113" s="15" t="s">
        <v>15</v>
      </c>
      <c r="B113" s="6"/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7"/>
    </row>
    <row r="114" spans="1:8" ht="18.75" customHeight="1" thickBot="1" x14ac:dyDescent="0.3">
      <c r="A114" s="54" t="s">
        <v>70</v>
      </c>
      <c r="B114" s="55"/>
      <c r="C114" s="55"/>
      <c r="D114" s="55"/>
      <c r="E114" s="55"/>
      <c r="F114" s="55"/>
      <c r="G114" s="55"/>
      <c r="H114" s="56"/>
    </row>
    <row r="115" spans="1:8" ht="19.5" customHeight="1" thickBot="1" x14ac:dyDescent="0.3">
      <c r="A115" s="11" t="s">
        <v>17</v>
      </c>
      <c r="B115" s="6"/>
      <c r="C115" s="34">
        <f>SUM(D115:G115)</f>
        <v>5447.6</v>
      </c>
      <c r="D115" s="13">
        <f>SUM(D116:D119)</f>
        <v>896.1</v>
      </c>
      <c r="E115" s="13">
        <f t="shared" ref="E115:G115" si="30">SUM(E116:E119)</f>
        <v>896.1</v>
      </c>
      <c r="F115" s="13">
        <f t="shared" si="30"/>
        <v>896.1</v>
      </c>
      <c r="G115" s="13">
        <f t="shared" si="30"/>
        <v>2759.3</v>
      </c>
      <c r="H115" s="7"/>
    </row>
    <row r="116" spans="1:8" ht="15" customHeight="1" thickBot="1" x14ac:dyDescent="0.3">
      <c r="A116" s="15" t="s">
        <v>12</v>
      </c>
      <c r="B116" s="6"/>
      <c r="C116" s="33">
        <f t="shared" ref="C116:C119" si="31">SUM(D116:G116)</f>
        <v>0</v>
      </c>
      <c r="D116" s="13">
        <v>0</v>
      </c>
      <c r="E116" s="13">
        <v>0</v>
      </c>
      <c r="F116" s="13">
        <v>0</v>
      </c>
      <c r="G116" s="13">
        <v>0</v>
      </c>
      <c r="H116" s="7"/>
    </row>
    <row r="117" spans="1:8" ht="16.5" customHeight="1" thickBot="1" x14ac:dyDescent="0.3">
      <c r="A117" s="15" t="s">
        <v>13</v>
      </c>
      <c r="B117" s="6"/>
      <c r="C117" s="33">
        <f t="shared" si="31"/>
        <v>5447.6</v>
      </c>
      <c r="D117" s="13">
        <f>D120</f>
        <v>896.1</v>
      </c>
      <c r="E117" s="13">
        <f t="shared" ref="E117:G117" si="32">E120</f>
        <v>896.1</v>
      </c>
      <c r="F117" s="13">
        <f t="shared" si="32"/>
        <v>896.1</v>
      </c>
      <c r="G117" s="13">
        <f t="shared" si="32"/>
        <v>2759.3</v>
      </c>
      <c r="H117" s="7"/>
    </row>
    <row r="118" spans="1:8" ht="18.75" customHeight="1" thickBot="1" x14ac:dyDescent="0.3">
      <c r="A118" s="15" t="s">
        <v>14</v>
      </c>
      <c r="B118" s="6"/>
      <c r="C118" s="33">
        <f t="shared" si="31"/>
        <v>0</v>
      </c>
      <c r="D118" s="6">
        <v>0</v>
      </c>
      <c r="E118" s="6">
        <v>0</v>
      </c>
      <c r="F118" s="6">
        <v>0</v>
      </c>
      <c r="G118" s="6">
        <v>0</v>
      </c>
      <c r="H118" s="7"/>
    </row>
    <row r="119" spans="1:8" ht="18" customHeight="1" thickBot="1" x14ac:dyDescent="0.3">
      <c r="A119" s="15" t="s">
        <v>15</v>
      </c>
      <c r="B119" s="6"/>
      <c r="C119" s="33">
        <f t="shared" si="31"/>
        <v>0</v>
      </c>
      <c r="D119" s="6">
        <v>0</v>
      </c>
      <c r="E119" s="6">
        <v>0</v>
      </c>
      <c r="F119" s="6">
        <v>0</v>
      </c>
      <c r="G119" s="6">
        <v>0</v>
      </c>
      <c r="H119" s="7"/>
    </row>
    <row r="120" spans="1:8" ht="71.25" customHeight="1" thickBot="1" x14ac:dyDescent="0.3">
      <c r="A120" s="24" t="s">
        <v>71</v>
      </c>
      <c r="B120" s="29"/>
      <c r="C120" s="33">
        <f>SUM(D120:G120)</f>
        <v>5447.6</v>
      </c>
      <c r="D120" s="29">
        <f>SUM(D121:D124)</f>
        <v>896.1</v>
      </c>
      <c r="E120" s="29">
        <f t="shared" ref="E120:G120" si="33">SUM(E121:E124)</f>
        <v>896.1</v>
      </c>
      <c r="F120" s="29">
        <f t="shared" si="33"/>
        <v>896.1</v>
      </c>
      <c r="G120" s="29">
        <f t="shared" si="33"/>
        <v>2759.3</v>
      </c>
      <c r="H120" s="29"/>
    </row>
    <row r="121" spans="1:8" ht="18.75" customHeight="1" thickBot="1" x14ac:dyDescent="0.3">
      <c r="A121" s="31" t="s">
        <v>12</v>
      </c>
      <c r="B121" s="35"/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6"/>
    </row>
    <row r="122" spans="1:8" ht="91.5" customHeight="1" thickBot="1" x14ac:dyDescent="0.3">
      <c r="A122" s="15" t="s">
        <v>13</v>
      </c>
      <c r="B122" s="53" t="s">
        <v>83</v>
      </c>
      <c r="C122" s="34">
        <f>SUM(D122:G122)</f>
        <v>4680.8999999999996</v>
      </c>
      <c r="D122" s="6">
        <v>896.1</v>
      </c>
      <c r="E122" s="6">
        <v>896.1</v>
      </c>
      <c r="F122" s="6">
        <v>896.1</v>
      </c>
      <c r="G122" s="6">
        <v>1992.6</v>
      </c>
      <c r="H122" s="4" t="s">
        <v>57</v>
      </c>
    </row>
    <row r="123" spans="1:8" ht="18.75" customHeight="1" thickBot="1" x14ac:dyDescent="0.3">
      <c r="A123" s="15" t="s">
        <v>14</v>
      </c>
      <c r="B123" s="6"/>
      <c r="C123" s="34">
        <f t="shared" ref="C123:C124" si="34">SUM(D123:G123)</f>
        <v>766.7</v>
      </c>
      <c r="D123" s="6">
        <v>0</v>
      </c>
      <c r="E123" s="6">
        <v>0</v>
      </c>
      <c r="F123" s="6">
        <v>0</v>
      </c>
      <c r="G123" s="6">
        <v>766.7</v>
      </c>
      <c r="H123" s="7"/>
    </row>
    <row r="124" spans="1:8" ht="18" customHeight="1" thickBot="1" x14ac:dyDescent="0.3">
      <c r="A124" s="15" t="s">
        <v>15</v>
      </c>
      <c r="B124" s="6"/>
      <c r="C124" s="34">
        <f t="shared" si="34"/>
        <v>0</v>
      </c>
      <c r="D124" s="6">
        <v>0</v>
      </c>
      <c r="E124" s="6">
        <v>0</v>
      </c>
      <c r="F124" s="6">
        <v>0</v>
      </c>
      <c r="G124" s="6">
        <v>0</v>
      </c>
      <c r="H124" s="7"/>
    </row>
    <row r="125" spans="1:8" x14ac:dyDescent="0.25">
      <c r="A125" s="28"/>
    </row>
    <row r="126" spans="1:8" x14ac:dyDescent="0.25">
      <c r="A126" s="28"/>
    </row>
  </sheetData>
  <mergeCells count="14">
    <mergeCell ref="A4:F4"/>
    <mergeCell ref="A5:F5"/>
    <mergeCell ref="A6:F6"/>
    <mergeCell ref="A7:F7"/>
    <mergeCell ref="A8:F8"/>
    <mergeCell ref="A16:H16"/>
    <mergeCell ref="A32:H32"/>
    <mergeCell ref="A114:H114"/>
    <mergeCell ref="A82:H82"/>
    <mergeCell ref="B54:B55"/>
    <mergeCell ref="F54:F55"/>
    <mergeCell ref="H54:H55"/>
    <mergeCell ref="A103:H103"/>
    <mergeCell ref="C9:G9"/>
  </mergeCells>
  <pageMargins left="0.2" right="0.39" top="0.2" bottom="0.24" header="0.2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Лист2</vt:lpstr>
      <vt:lpstr>Лист3</vt:lpstr>
      <vt:lpstr>Лист2!OLE_LINK1</vt:lpstr>
      <vt:lpstr>Лист2!OLE_LINK13</vt:lpstr>
      <vt:lpstr>Лист2!OLE_LINK16</vt:lpstr>
      <vt:lpstr>Лист2!OLE_LINK20</vt:lpstr>
      <vt:lpstr>Лист2!OLE_LINK24</vt:lpstr>
      <vt:lpstr>Лист2!OLE_LINK4</vt:lpstr>
      <vt:lpstr>Лист2!OLE_LINK7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2021-08-02T09:18:42Z</dcterms:modified>
</cp:coreProperties>
</file>